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bril 2018" sheetId="1" r:id="rId3"/>
  </sheets>
  <definedNames/>
  <calcPr/>
</workbook>
</file>

<file path=xl/sharedStrings.xml><?xml version="1.0" encoding="utf-8"?>
<sst xmlns="http://schemas.openxmlformats.org/spreadsheetml/2006/main" count="33" uniqueCount="28">
  <si>
    <t>ESTADO DE EJECUCIÓN DEL PRESUPUESTO DE GASTOS</t>
  </si>
  <si>
    <t>PRESUPUESTO 2018</t>
  </si>
  <si>
    <t>Consorcio Regional de Transportes de Madrid a tres de Mayo de 2018</t>
  </si>
  <si>
    <t>(Euros)</t>
  </si>
  <si>
    <t>CAPÍTULO</t>
  </si>
  <si>
    <t xml:space="preserve">C.INICIAL </t>
  </si>
  <si>
    <t xml:space="preserve">C.ACTUAL </t>
  </si>
  <si>
    <t>%</t>
  </si>
  <si>
    <t xml:space="preserve">AUTORIZADO </t>
  </si>
  <si>
    <t>DISPUESTO</t>
  </si>
  <si>
    <r>
      <t>OBLIG.REC.</t>
    </r>
    <r>
      <rPr>
        <rFont val="Arial"/>
        <b/>
        <color rgb="FFFFFFFF"/>
        <sz val="8.0"/>
      </rPr>
      <t xml:space="preserve"> </t>
    </r>
  </si>
  <si>
    <t xml:space="preserve">MODIFICACIONES </t>
  </si>
  <si>
    <t>(1)</t>
  </si>
  <si>
    <t>SALDO CDTO.PTO.</t>
  </si>
  <si>
    <t>(2)</t>
  </si>
  <si>
    <t>SALDO AUTORIZ.</t>
  </si>
  <si>
    <t>SALDO DISPOSIC.</t>
  </si>
  <si>
    <t>1. GASTOS DE PERSONAL</t>
  </si>
  <si>
    <t>2. GTOS.COR.EN BIENES Y SERV.</t>
  </si>
  <si>
    <t xml:space="preserve">4. TRANSF. CORRIENTES </t>
  </si>
  <si>
    <t>OP. CORRIENTES</t>
  </si>
  <si>
    <t>6. INVERSIONES REALES</t>
  </si>
  <si>
    <t>7, TRANSFERENCIAS DE CAPITAL</t>
  </si>
  <si>
    <t>OP. DE CAPITAL</t>
  </si>
  <si>
    <t>8. ACTIVOS FINANCIEROS</t>
  </si>
  <si>
    <t>OP. FINANCIERAS</t>
  </si>
  <si>
    <t>TOTAL CRTM</t>
  </si>
  <si>
    <t>(1) Incremento sobre Crédito Inicial          (2) Sobre Crédito Actual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</si>
</sst>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b/>
      <sz val="10.0"/>
      <name val="Arial"/>
    </font>
    <font/>
    <font>
      <sz val="9.0"/>
      <name val="Arial"/>
    </font>
    <font>
      <b/>
      <sz val="10.0"/>
      <color rgb="FFFFFFFF"/>
      <name val="Arial"/>
    </font>
    <font>
      <b/>
      <sz val="8.0"/>
      <color rgb="FFFFFFFF"/>
      <name val="Arial"/>
    </font>
    <font>
      <sz val="10.0"/>
      <name val="Arial"/>
    </font>
    <font>
      <b/>
      <sz val="9.0"/>
      <color rgb="FFFFFFFF"/>
      <name val="Arial"/>
    </font>
    <font>
      <sz val="10.0"/>
      <color rgb="FFFFFFFF"/>
      <name val="Arial"/>
    </font>
    <font>
      <sz val="9.0"/>
      <color rgb="FFFFFFFF"/>
      <name val="Arial"/>
    </font>
    <font>
      <sz val="8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66CC"/>
        <bgColor rgb="FF0066CC"/>
      </patternFill>
    </fill>
    <fill>
      <patternFill patternType="solid">
        <fgColor rgb="FF99CCFF"/>
        <bgColor rgb="FF99CCFF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left/>
      <top/>
      <bottom style="medium">
        <color rgb="FFFFFFFF"/>
      </bottom>
    </border>
    <border>
      <top/>
      <bottom style="medium">
        <color rgb="FFFFFFFF"/>
      </bottom>
    </border>
    <border>
      <right/>
      <top/>
      <bottom style="medium">
        <color rgb="FFFFFFFF"/>
      </bottom>
    </border>
    <border>
      <left style="medium">
        <color rgb="FFFFFFFF"/>
      </left>
      <right/>
      <top style="medium">
        <color rgb="FFFFFFFF"/>
      </top>
      <bottom/>
    </border>
    <border>
      <left style="medium">
        <color rgb="FFFFFFFF"/>
      </left>
      <right style="medium">
        <color rgb="FFFFFFFF"/>
      </right>
      <top style="medium">
        <color rgb="FFFFFFFF"/>
      </top>
      <bottom/>
    </border>
    <border>
      <left/>
      <right/>
      <top style="medium">
        <color rgb="FFFFFFFF"/>
      </top>
      <bottom/>
    </border>
    <border>
      <left style="medium">
        <color rgb="FFFFFFFF"/>
      </left>
      <right/>
      <top/>
      <bottom style="medium">
        <color rgb="FFFFFFFF"/>
      </bottom>
    </border>
    <border>
      <left style="medium">
        <color rgb="FFFFFFFF"/>
      </left>
      <right style="medium">
        <color rgb="FFFFFFFF"/>
      </right>
      <top/>
      <bottom style="medium">
        <color rgb="FFFFFFFF"/>
      </bottom>
    </border>
    <border>
      <left/>
      <right/>
      <top/>
      <bottom style="medium">
        <color rgb="FFFFFFFF"/>
      </bottom>
    </border>
    <border>
      <left style="medium">
        <color rgb="FFFFFFFF"/>
      </left>
      <right/>
      <top/>
      <bottom/>
    </border>
    <border>
      <left style="medium">
        <color rgb="FFFFFFFF"/>
      </left>
      <right style="medium">
        <color rgb="FFFFFFFF"/>
      </right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left" shrinkToFit="0" vertical="bottom" wrapText="0"/>
    </xf>
    <xf borderId="5" fillId="0" fontId="2" numFmtId="0" xfId="0" applyBorder="1" applyFont="1"/>
    <xf borderId="6" fillId="0" fontId="2" numFmtId="0" xfId="0" applyBorder="1" applyFont="1"/>
    <xf borderId="4" fillId="2" fontId="3" numFmtId="0" xfId="0" applyAlignment="1" applyBorder="1" applyFont="1">
      <alignment horizontal="right" shrinkToFit="0" vertical="bottom" wrapText="0"/>
    </xf>
    <xf borderId="7" fillId="3" fontId="4" numFmtId="0" xfId="0" applyAlignment="1" applyBorder="1" applyFill="1" applyFont="1">
      <alignment horizontal="center" shrinkToFit="0" vertical="bottom" wrapText="0"/>
    </xf>
    <xf borderId="8" fillId="3" fontId="4" numFmtId="0" xfId="0" applyAlignment="1" applyBorder="1" applyFont="1">
      <alignment horizontal="center" shrinkToFit="0" vertical="bottom" wrapText="0"/>
    </xf>
    <xf borderId="9" fillId="3" fontId="4" numFmtId="0" xfId="0" applyAlignment="1" applyBorder="1" applyFont="1">
      <alignment horizontal="center" shrinkToFit="0" vertical="bottom" wrapText="0"/>
    </xf>
    <xf borderId="10" fillId="3" fontId="4" numFmtId="0" xfId="0" applyAlignment="1" applyBorder="1" applyFont="1">
      <alignment horizontal="center" shrinkToFit="0" vertical="bottom" wrapText="0"/>
    </xf>
    <xf borderId="11" fillId="3" fontId="4" numFmtId="0" xfId="0" applyAlignment="1" applyBorder="1" applyFont="1">
      <alignment horizontal="center" shrinkToFit="0" vertical="bottom" wrapText="0"/>
    </xf>
    <xf borderId="12" fillId="3" fontId="4" numFmtId="0" xfId="0" applyAlignment="1" applyBorder="1" applyFont="1">
      <alignment horizontal="center" shrinkToFit="0" vertical="bottom" wrapText="0"/>
    </xf>
    <xf borderId="11" fillId="3" fontId="5" numFmtId="0" xfId="0" applyAlignment="1" applyBorder="1" applyFont="1">
      <alignment horizontal="center" shrinkToFit="0" vertical="bottom" wrapText="0"/>
    </xf>
    <xf borderId="13" fillId="2" fontId="6" numFmtId="0" xfId="0" applyAlignment="1" applyBorder="1" applyFont="1">
      <alignment horizontal="left" shrinkToFit="0" vertical="bottom" wrapText="0"/>
    </xf>
    <xf borderId="14" fillId="2" fontId="3" numFmtId="4" xfId="0" applyAlignment="1" applyBorder="1" applyFont="1" applyNumberFormat="1">
      <alignment horizontal="left" shrinkToFit="0" vertical="bottom" wrapText="0"/>
    </xf>
    <xf borderId="15" fillId="2" fontId="3" numFmtId="4" xfId="0" applyAlignment="1" applyBorder="1" applyFont="1" applyNumberFormat="1">
      <alignment horizontal="left" shrinkToFit="0" vertical="bottom" wrapText="0"/>
    </xf>
    <xf borderId="14" fillId="2" fontId="3" numFmtId="3" xfId="0" applyAlignment="1" applyBorder="1" applyFont="1" applyNumberFormat="1">
      <alignment horizontal="left" shrinkToFit="0" vertical="bottom" wrapText="0"/>
    </xf>
    <xf borderId="14" fillId="2" fontId="3" numFmtId="4" xfId="0" applyAlignment="1" applyBorder="1" applyFont="1" applyNumberFormat="1">
      <alignment horizontal="right" shrinkToFit="0" vertical="bottom" wrapText="0"/>
    </xf>
    <xf borderId="15" fillId="2" fontId="3" numFmtId="4" xfId="0" applyAlignment="1" applyBorder="1" applyFont="1" applyNumberFormat="1">
      <alignment horizontal="right" shrinkToFit="0" vertical="bottom" wrapText="0"/>
    </xf>
    <xf borderId="14" fillId="2" fontId="3" numFmtId="3" xfId="0" applyAlignment="1" applyBorder="1" applyFont="1" applyNumberFormat="1">
      <alignment horizontal="right" shrinkToFit="0" vertical="bottom" wrapText="0"/>
    </xf>
    <xf borderId="13" fillId="4" fontId="6" numFmtId="0" xfId="0" applyAlignment="1" applyBorder="1" applyFill="1" applyFont="1">
      <alignment horizontal="left" shrinkToFit="0" vertical="bottom" wrapText="0"/>
    </xf>
    <xf borderId="14" fillId="4" fontId="3" numFmtId="4" xfId="0" applyAlignment="1" applyBorder="1" applyFont="1" applyNumberFormat="1">
      <alignment horizontal="right" shrinkToFit="0" vertical="bottom" wrapText="0"/>
    </xf>
    <xf borderId="15" fillId="4" fontId="3" numFmtId="4" xfId="0" applyAlignment="1" applyBorder="1" applyFont="1" applyNumberFormat="1">
      <alignment horizontal="right" shrinkToFit="0" vertical="bottom" wrapText="0"/>
    </xf>
    <xf borderId="14" fillId="4" fontId="3" numFmtId="3" xfId="0" applyAlignment="1" applyBorder="1" applyFont="1" applyNumberFormat="1">
      <alignment horizontal="right"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7" fillId="3" fontId="4" numFmtId="0" xfId="0" applyAlignment="1" applyBorder="1" applyFont="1">
      <alignment horizontal="left" shrinkToFit="0" vertical="bottom" wrapText="0"/>
    </xf>
    <xf borderId="8" fillId="3" fontId="7" numFmtId="4" xfId="0" applyAlignment="1" applyBorder="1" applyFont="1" applyNumberFormat="1">
      <alignment horizontal="right" shrinkToFit="0" vertical="bottom" wrapText="0"/>
    </xf>
    <xf borderId="9" fillId="3" fontId="7" numFmtId="4" xfId="0" applyAlignment="1" applyBorder="1" applyFont="1" applyNumberFormat="1">
      <alignment horizontal="right" shrinkToFit="0" vertical="bottom" wrapText="0"/>
    </xf>
    <xf borderId="8" fillId="3" fontId="7" numFmtId="3" xfId="0" applyAlignment="1" applyBorder="1" applyFont="1" applyNumberFormat="1">
      <alignment horizontal="right" shrinkToFit="0" vertical="bottom" wrapText="0"/>
    </xf>
    <xf borderId="10" fillId="3" fontId="8" numFmtId="0" xfId="0" applyAlignment="1" applyBorder="1" applyFont="1">
      <alignment horizontal="left" shrinkToFit="0" vertical="bottom" wrapText="0"/>
    </xf>
    <xf borderId="11" fillId="3" fontId="9" numFmtId="4" xfId="0" applyAlignment="1" applyBorder="1" applyFont="1" applyNumberFormat="1">
      <alignment horizontal="right" shrinkToFit="0" vertical="bottom" wrapText="0"/>
    </xf>
    <xf borderId="12" fillId="3" fontId="7" numFmtId="4" xfId="0" applyAlignment="1" applyBorder="1" applyFont="1" applyNumberFormat="1">
      <alignment horizontal="right" shrinkToFit="0" vertical="bottom" wrapText="0"/>
    </xf>
    <xf borderId="14" fillId="3" fontId="9" numFmtId="3" xfId="0" applyAlignment="1" applyBorder="1" applyFont="1" applyNumberFormat="1">
      <alignment horizontal="right" shrinkToFit="0" vertical="bottom" wrapText="0"/>
    </xf>
    <xf borderId="11" fillId="3" fontId="7" numFmtId="3" xfId="0" applyAlignment="1" applyBorder="1" applyFont="1" applyNumberFormat="1">
      <alignment horizontal="right" shrinkToFit="0" vertical="bottom" wrapText="0"/>
    </xf>
    <xf borderId="11" fillId="3" fontId="9" numFmtId="3" xfId="0" applyAlignment="1" applyBorder="1" applyFont="1" applyNumberFormat="1">
      <alignment horizontal="right" shrinkToFit="0" vertical="bottom" wrapText="0"/>
    </xf>
    <xf borderId="1" fillId="2" fontId="10" numFmtId="0" xfId="0" applyAlignment="1" applyBorder="1" applyFont="1">
      <alignment horizontal="left" shrinkToFit="0" vertical="bottom" wrapText="0"/>
    </xf>
    <xf borderId="0" fillId="0" fontId="6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86"/>
    <col customWidth="1" min="2" max="2" width="14.71"/>
    <col customWidth="1" min="3" max="3" width="21.43"/>
    <col customWidth="1" min="4" max="4" width="7.43"/>
    <col customWidth="1" min="5" max="5" width="21.43"/>
    <col customWidth="1" min="6" max="6" width="8.14"/>
    <col customWidth="1" min="7" max="7" width="21.43"/>
    <col customWidth="1" min="8" max="8" width="5.14"/>
    <col customWidth="1" min="9" max="9" width="21.43"/>
    <col customWidth="1" min="10" max="10" width="6.86"/>
    <col customWidth="1" min="11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</row>
    <row r="3">
      <c r="A3" s="1"/>
      <c r="B3" s="2"/>
      <c r="C3" s="2"/>
      <c r="D3" s="2"/>
      <c r="E3" s="2"/>
      <c r="F3" s="2"/>
      <c r="G3" s="2"/>
      <c r="H3" s="2"/>
      <c r="I3" s="2"/>
      <c r="J3" s="3"/>
    </row>
    <row r="4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6"/>
    </row>
    <row r="5">
      <c r="A5" s="8" t="s">
        <v>4</v>
      </c>
      <c r="B5" s="9" t="s">
        <v>5</v>
      </c>
      <c r="C5" s="10" t="s">
        <v>6</v>
      </c>
      <c r="D5" s="9" t="s">
        <v>7</v>
      </c>
      <c r="E5" s="10" t="s">
        <v>8</v>
      </c>
      <c r="F5" s="9" t="s">
        <v>7</v>
      </c>
      <c r="G5" s="10" t="s">
        <v>9</v>
      </c>
      <c r="H5" s="9" t="s">
        <v>7</v>
      </c>
      <c r="I5" s="10" t="s">
        <v>10</v>
      </c>
      <c r="J5" s="9" t="s">
        <v>7</v>
      </c>
    </row>
    <row r="6">
      <c r="A6" s="11"/>
      <c r="B6" s="12"/>
      <c r="C6" s="13" t="s">
        <v>11</v>
      </c>
      <c r="D6" s="14" t="s">
        <v>12</v>
      </c>
      <c r="E6" s="13" t="s">
        <v>13</v>
      </c>
      <c r="F6" s="14" t="s">
        <v>14</v>
      </c>
      <c r="G6" s="13" t="s">
        <v>15</v>
      </c>
      <c r="H6" s="14" t="s">
        <v>14</v>
      </c>
      <c r="I6" s="13" t="s">
        <v>16</v>
      </c>
      <c r="J6" s="14" t="s">
        <v>14</v>
      </c>
    </row>
    <row r="7" ht="9.75" customHeight="1">
      <c r="A7" s="15"/>
      <c r="B7" s="16"/>
      <c r="C7" s="17"/>
      <c r="D7" s="18"/>
      <c r="E7" s="17"/>
      <c r="F7" s="18"/>
      <c r="G7" s="17"/>
      <c r="H7" s="18"/>
      <c r="I7" s="17"/>
      <c r="J7" s="18"/>
    </row>
    <row r="8">
      <c r="A8" s="15" t="s">
        <v>17</v>
      </c>
      <c r="B8" s="19">
        <v>8288736.0</v>
      </c>
      <c r="C8" s="20">
        <f>+B8+C9</f>
        <v>8361696.28</v>
      </c>
      <c r="D8" s="21"/>
      <c r="E8" s="20">
        <v>1822350.95</v>
      </c>
      <c r="F8" s="21">
        <f>E8/C8*100</f>
        <v>21.79403424</v>
      </c>
      <c r="G8" s="20">
        <v>1822350.95</v>
      </c>
      <c r="H8" s="21">
        <f>G8/C8*100</f>
        <v>21.79403424</v>
      </c>
      <c r="I8" s="20">
        <v>1822350.95</v>
      </c>
      <c r="J8" s="21">
        <f>I8/C8*100</f>
        <v>21.79403424</v>
      </c>
    </row>
    <row r="9">
      <c r="A9" s="15"/>
      <c r="B9" s="19"/>
      <c r="C9" s="20">
        <v>72960.28</v>
      </c>
      <c r="D9" s="21">
        <f>C9/B8*100</f>
        <v>0.8802340912</v>
      </c>
      <c r="E9" s="20">
        <f>+C8-E8</f>
        <v>6539345.33</v>
      </c>
      <c r="F9" s="21"/>
      <c r="G9" s="20">
        <f>+E8-G8</f>
        <v>0</v>
      </c>
      <c r="H9" s="21"/>
      <c r="I9" s="20">
        <f>+G8-I8</f>
        <v>0</v>
      </c>
      <c r="J9" s="21"/>
    </row>
    <row r="10" ht="9.75" customHeight="1">
      <c r="A10" s="15"/>
      <c r="B10" s="19"/>
      <c r="C10" s="20"/>
      <c r="D10" s="21"/>
      <c r="E10" s="20"/>
      <c r="F10" s="21"/>
      <c r="G10" s="20"/>
      <c r="H10" s="21"/>
      <c r="I10" s="20"/>
      <c r="J10" s="21"/>
    </row>
    <row r="11">
      <c r="A11" s="15" t="s">
        <v>18</v>
      </c>
      <c r="B11" s="19">
        <v>1.021203E7</v>
      </c>
      <c r="C11" s="20">
        <f>+B11+C12</f>
        <v>10212030</v>
      </c>
      <c r="D11" s="21"/>
      <c r="E11" s="20">
        <v>5981379.63</v>
      </c>
      <c r="F11" s="21">
        <f>E11/C11*100</f>
        <v>58.57189638</v>
      </c>
      <c r="G11" s="20">
        <v>5515870.58</v>
      </c>
      <c r="H11" s="21">
        <f>G11/C11*100</f>
        <v>54.01345844</v>
      </c>
      <c r="I11" s="20">
        <v>1230412.83</v>
      </c>
      <c r="J11" s="21">
        <f>I11/C11*100</f>
        <v>12.04866055</v>
      </c>
    </row>
    <row r="12">
      <c r="A12" s="15"/>
      <c r="B12" s="19"/>
      <c r="C12" s="20">
        <v>0.0</v>
      </c>
      <c r="D12" s="21">
        <f>C12/B11*100</f>
        <v>0</v>
      </c>
      <c r="E12" s="20">
        <f>+C11-E11</f>
        <v>4230650.37</v>
      </c>
      <c r="F12" s="21"/>
      <c r="G12" s="20">
        <f>+E11-G11</f>
        <v>465509.05</v>
      </c>
      <c r="H12" s="21"/>
      <c r="I12" s="20">
        <f>+G11-I11</f>
        <v>4285457.75</v>
      </c>
      <c r="J12" s="21"/>
    </row>
    <row r="13" ht="9.75" customHeight="1">
      <c r="A13" s="15"/>
      <c r="B13" s="19"/>
      <c r="C13" s="20"/>
      <c r="D13" s="21"/>
      <c r="E13" s="20"/>
      <c r="F13" s="21"/>
      <c r="G13" s="20"/>
      <c r="H13" s="21"/>
      <c r="I13" s="20"/>
      <c r="J13" s="21"/>
    </row>
    <row r="14">
      <c r="A14" s="15" t="s">
        <v>19</v>
      </c>
      <c r="B14" s="19">
        <v>1.307999571E9</v>
      </c>
      <c r="C14" s="20">
        <f>+B14+C15</f>
        <v>1307999571</v>
      </c>
      <c r="D14" s="21"/>
      <c r="E14" s="20">
        <v>3.2904097857E8</v>
      </c>
      <c r="F14" s="21">
        <f>E14/C14*100</f>
        <v>25.15604637</v>
      </c>
      <c r="G14" s="20">
        <v>3.2904097857E8</v>
      </c>
      <c r="H14" s="21">
        <f>G14/C14*100</f>
        <v>25.15604637</v>
      </c>
      <c r="I14" s="20">
        <v>3.2089621503E8</v>
      </c>
      <c r="J14" s="21">
        <f>I14/C14*100</f>
        <v>24.53335782</v>
      </c>
    </row>
    <row r="15">
      <c r="A15" s="15"/>
      <c r="B15" s="19"/>
      <c r="C15" s="20">
        <v>0.0</v>
      </c>
      <c r="D15" s="21">
        <f>C15/B14*100</f>
        <v>0</v>
      </c>
      <c r="E15" s="20">
        <f>+C14-E14</f>
        <v>978958592.4</v>
      </c>
      <c r="F15" s="21"/>
      <c r="G15" s="20">
        <f>+E14-G14</f>
        <v>0</v>
      </c>
      <c r="H15" s="21"/>
      <c r="I15" s="20">
        <f>+G14-I14</f>
        <v>8144763.54</v>
      </c>
      <c r="J15" s="21"/>
    </row>
    <row r="16" ht="9.75" customHeight="1">
      <c r="A16" s="15"/>
      <c r="B16" s="19"/>
      <c r="C16" s="20"/>
      <c r="D16" s="21"/>
      <c r="E16" s="20"/>
      <c r="F16" s="21"/>
      <c r="G16" s="20"/>
      <c r="H16" s="21"/>
      <c r="I16" s="20"/>
      <c r="J16" s="21"/>
    </row>
    <row r="17">
      <c r="A17" s="22" t="s">
        <v>20</v>
      </c>
      <c r="B17" s="23">
        <f t="shared" ref="B17:C17" si="1">+B8+B11+B14</f>
        <v>1326500337</v>
      </c>
      <c r="C17" s="24">
        <f t="shared" si="1"/>
        <v>1326573297</v>
      </c>
      <c r="D17" s="25"/>
      <c r="E17" s="24">
        <f t="shared" ref="E17:E18" si="2">+E8+E11+E14</f>
        <v>336844709.2</v>
      </c>
      <c r="F17" s="25">
        <f>E17/C17*100</f>
        <v>25.39209178</v>
      </c>
      <c r="G17" s="24">
        <f t="shared" ref="G17:G18" si="3">+G8+G11+G14</f>
        <v>336379200.1</v>
      </c>
      <c r="H17" s="25">
        <f>G17/C17*100</f>
        <v>25.35700069</v>
      </c>
      <c r="I17" s="24">
        <f t="shared" ref="I17:I18" si="4">+I8+I11+I14</f>
        <v>323948978.8</v>
      </c>
      <c r="J17" s="25">
        <f>I17/C17*100</f>
        <v>24.41998339</v>
      </c>
    </row>
    <row r="18">
      <c r="A18" s="22"/>
      <c r="B18" s="23"/>
      <c r="C18" s="24">
        <f>+C9+C12+C15</f>
        <v>72960.28</v>
      </c>
      <c r="D18" s="25">
        <f>C18/B17*100</f>
        <v>0.005500208177</v>
      </c>
      <c r="E18" s="24">
        <f t="shared" si="2"/>
        <v>989728588.1</v>
      </c>
      <c r="F18" s="25"/>
      <c r="G18" s="24">
        <f t="shared" si="3"/>
        <v>465509.05</v>
      </c>
      <c r="H18" s="25"/>
      <c r="I18" s="24">
        <f t="shared" si="4"/>
        <v>12430221.29</v>
      </c>
      <c r="J18" s="25"/>
    </row>
    <row r="19" ht="9.75" customHeight="1">
      <c r="A19" s="15"/>
      <c r="B19" s="19"/>
      <c r="C19" s="20"/>
      <c r="D19" s="21"/>
      <c r="E19" s="20"/>
      <c r="F19" s="21"/>
      <c r="G19" s="20"/>
      <c r="H19" s="21"/>
      <c r="I19" s="20"/>
      <c r="J19" s="21"/>
    </row>
    <row r="20">
      <c r="A20" s="15" t="s">
        <v>21</v>
      </c>
      <c r="B20" s="19">
        <v>6502000.0</v>
      </c>
      <c r="C20" s="20">
        <f>+B20+C21</f>
        <v>6502000</v>
      </c>
      <c r="D20" s="21"/>
      <c r="E20" s="20">
        <v>303773.99</v>
      </c>
      <c r="F20" s="21">
        <f>E20/C20*100</f>
        <v>4.672008459</v>
      </c>
      <c r="G20" s="20">
        <v>173992.59</v>
      </c>
      <c r="H20" s="21">
        <f>G20/C20*100</f>
        <v>2.675985697</v>
      </c>
      <c r="I20" s="20">
        <v>75679.85</v>
      </c>
      <c r="J20" s="21">
        <f>I20/C20*100</f>
        <v>1.163947247</v>
      </c>
    </row>
    <row r="21">
      <c r="A21" s="15"/>
      <c r="B21" s="19"/>
      <c r="C21" s="20">
        <v>0.0</v>
      </c>
      <c r="D21" s="21">
        <f>C21/B20*100</f>
        <v>0</v>
      </c>
      <c r="E21" s="20">
        <f>+C20-E20</f>
        <v>6198226.01</v>
      </c>
      <c r="F21" s="21"/>
      <c r="G21" s="20">
        <f>+E20-G20</f>
        <v>129781.4</v>
      </c>
      <c r="H21" s="21"/>
      <c r="I21" s="20">
        <f>+G20-I20</f>
        <v>98312.74</v>
      </c>
      <c r="J21" s="21"/>
    </row>
    <row r="22" ht="9.75" customHeight="1">
      <c r="A22" s="15"/>
      <c r="B22" s="19"/>
      <c r="C22" s="20"/>
      <c r="D22" s="21"/>
      <c r="E22" s="20"/>
      <c r="F22" s="21"/>
      <c r="G22" s="20"/>
      <c r="H22" s="21"/>
      <c r="I22" s="20"/>
      <c r="J22" s="21"/>
    </row>
    <row r="23">
      <c r="A23" s="15" t="s">
        <v>22</v>
      </c>
      <c r="B23" s="19">
        <v>0.0</v>
      </c>
      <c r="C23" s="20">
        <f>+B23+C24</f>
        <v>0</v>
      </c>
      <c r="D23" s="21"/>
      <c r="E23" s="20">
        <v>0.0</v>
      </c>
      <c r="F23" s="21">
        <v>0.0</v>
      </c>
      <c r="G23" s="20">
        <v>0.0</v>
      </c>
      <c r="H23" s="21">
        <v>0.0</v>
      </c>
      <c r="I23" s="20">
        <v>0.0</v>
      </c>
      <c r="J23" s="21">
        <v>0.0</v>
      </c>
    </row>
    <row r="24">
      <c r="A24" s="15"/>
      <c r="B24" s="19"/>
      <c r="C24" s="20">
        <v>0.0</v>
      </c>
      <c r="D24" s="21">
        <v>0.0</v>
      </c>
      <c r="E24" s="20">
        <f>+C23-E23</f>
        <v>0</v>
      </c>
      <c r="F24" s="21"/>
      <c r="G24" s="20">
        <f>+E23-G23</f>
        <v>0</v>
      </c>
      <c r="H24" s="21"/>
      <c r="I24" s="20">
        <f>+G23-I23</f>
        <v>0</v>
      </c>
      <c r="J24" s="21"/>
    </row>
    <row r="25" ht="9.75" customHeight="1">
      <c r="A25" s="15"/>
      <c r="B25" s="19"/>
      <c r="C25" s="20"/>
      <c r="D25" s="21"/>
      <c r="E25" s="20"/>
      <c r="F25" s="21"/>
      <c r="G25" s="20"/>
      <c r="H25" s="21"/>
      <c r="I25" s="20"/>
      <c r="J25" s="21"/>
    </row>
    <row r="26">
      <c r="A26" s="22" t="s">
        <v>23</v>
      </c>
      <c r="B26" s="23">
        <f t="shared" ref="B26:C26" si="5">+B20+B23</f>
        <v>6502000</v>
      </c>
      <c r="C26" s="24">
        <f t="shared" si="5"/>
        <v>6502000</v>
      </c>
      <c r="D26" s="25"/>
      <c r="E26" s="24">
        <f t="shared" ref="E26:E27" si="6">+E20+E23</f>
        <v>303773.99</v>
      </c>
      <c r="F26" s="25">
        <f>E26/C26*100</f>
        <v>4.672008459</v>
      </c>
      <c r="G26" s="24">
        <f t="shared" ref="G26:G27" si="7">+G20+G23</f>
        <v>173992.59</v>
      </c>
      <c r="H26" s="25">
        <f>G26/C26*100</f>
        <v>2.675985697</v>
      </c>
      <c r="I26" s="24">
        <f t="shared" ref="I26:I27" si="8">+I20+I23</f>
        <v>75679.85</v>
      </c>
      <c r="J26" s="25">
        <f>I26/C26*100</f>
        <v>1.163947247</v>
      </c>
    </row>
    <row r="27">
      <c r="A27" s="22"/>
      <c r="B27" s="23"/>
      <c r="C27" s="24">
        <f>+C21+C24</f>
        <v>0</v>
      </c>
      <c r="D27" s="25">
        <f>C27/B26*100</f>
        <v>0</v>
      </c>
      <c r="E27" s="24">
        <f t="shared" si="6"/>
        <v>6198226.01</v>
      </c>
      <c r="F27" s="25"/>
      <c r="G27" s="24">
        <f t="shared" si="7"/>
        <v>129781.4</v>
      </c>
      <c r="H27" s="25"/>
      <c r="I27" s="24">
        <f t="shared" si="8"/>
        <v>98312.74</v>
      </c>
      <c r="J27" s="25"/>
    </row>
    <row r="28" ht="9.75" customHeight="1">
      <c r="A28" s="15"/>
      <c r="B28" s="19"/>
      <c r="C28" s="20"/>
      <c r="D28" s="21"/>
      <c r="E28" s="20"/>
      <c r="F28" s="21"/>
      <c r="G28" s="20"/>
      <c r="H28" s="21"/>
      <c r="I28" s="20"/>
      <c r="J28" s="21"/>
    </row>
    <row r="29">
      <c r="A29" s="15" t="s">
        <v>24</v>
      </c>
      <c r="B29" s="19">
        <v>15371.0</v>
      </c>
      <c r="C29" s="26">
        <f>+B29+C30</f>
        <v>15371</v>
      </c>
      <c r="D29" s="21"/>
      <c r="E29" s="20">
        <v>15371.0</v>
      </c>
      <c r="F29" s="21">
        <f>E29/C29*100</f>
        <v>100</v>
      </c>
      <c r="G29" s="20">
        <v>15371.0</v>
      </c>
      <c r="H29" s="21">
        <f>G29/C29*100</f>
        <v>100</v>
      </c>
      <c r="I29" s="20">
        <v>1500.0</v>
      </c>
      <c r="J29" s="21">
        <f>I29/C29*100</f>
        <v>9.758636393</v>
      </c>
    </row>
    <row r="30">
      <c r="A30" s="15"/>
      <c r="B30" s="19"/>
      <c r="C30" s="20">
        <v>0.0</v>
      </c>
      <c r="D30" s="21">
        <f>C30/B29*100</f>
        <v>0</v>
      </c>
      <c r="E30" s="20">
        <f>+C29-E29</f>
        <v>0</v>
      </c>
      <c r="F30" s="21"/>
      <c r="G30" s="20">
        <f>+E29-G29</f>
        <v>0</v>
      </c>
      <c r="H30" s="21"/>
      <c r="I30" s="20">
        <f>+G29-I29</f>
        <v>13871</v>
      </c>
      <c r="J30" s="21"/>
    </row>
    <row r="31" ht="9.75" customHeight="1">
      <c r="A31" s="15"/>
      <c r="B31" s="19"/>
      <c r="C31" s="20"/>
      <c r="D31" s="21"/>
      <c r="E31" s="20"/>
      <c r="F31" s="21"/>
      <c r="G31" s="20"/>
      <c r="H31" s="21"/>
      <c r="I31" s="20"/>
      <c r="J31" s="21"/>
    </row>
    <row r="32">
      <c r="A32" s="22" t="s">
        <v>25</v>
      </c>
      <c r="B32" s="23">
        <f t="shared" ref="B32:C32" si="9">+B29</f>
        <v>15371</v>
      </c>
      <c r="C32" s="24">
        <f t="shared" si="9"/>
        <v>15371</v>
      </c>
      <c r="D32" s="25"/>
      <c r="E32" s="24">
        <f t="shared" ref="E32:E33" si="10">+E29</f>
        <v>15371</v>
      </c>
      <c r="F32" s="25">
        <f>E32/C32*100</f>
        <v>100</v>
      </c>
      <c r="G32" s="24">
        <f t="shared" ref="G32:G33" si="11">+G29</f>
        <v>15371</v>
      </c>
      <c r="H32" s="25">
        <f>G32/C32*100</f>
        <v>100</v>
      </c>
      <c r="I32" s="24">
        <f t="shared" ref="I32:I33" si="12">+I29</f>
        <v>1500</v>
      </c>
      <c r="J32" s="25">
        <f>I32/C32*100</f>
        <v>9.758636393</v>
      </c>
    </row>
    <row r="33">
      <c r="A33" s="22"/>
      <c r="B33" s="23"/>
      <c r="C33" s="24">
        <f>+C30</f>
        <v>0</v>
      </c>
      <c r="D33" s="25">
        <f>C33/B32*100</f>
        <v>0</v>
      </c>
      <c r="E33" s="24">
        <f t="shared" si="10"/>
        <v>0</v>
      </c>
      <c r="F33" s="25"/>
      <c r="G33" s="24">
        <f t="shared" si="11"/>
        <v>0</v>
      </c>
      <c r="H33" s="25"/>
      <c r="I33" s="24">
        <f t="shared" si="12"/>
        <v>13871</v>
      </c>
      <c r="J33" s="25"/>
    </row>
    <row r="34" ht="9.75" customHeight="1">
      <c r="A34" s="15"/>
      <c r="B34" s="19"/>
      <c r="C34" s="20"/>
      <c r="D34" s="21"/>
      <c r="E34" s="20"/>
      <c r="F34" s="21"/>
      <c r="G34" s="20"/>
      <c r="H34" s="21"/>
      <c r="I34" s="20"/>
      <c r="J34" s="21"/>
    </row>
    <row r="35">
      <c r="A35" s="27" t="s">
        <v>26</v>
      </c>
      <c r="B35" s="28">
        <f t="shared" ref="B35:C35" si="13">+B17+B26+B32</f>
        <v>1333017708</v>
      </c>
      <c r="C35" s="29">
        <f t="shared" si="13"/>
        <v>1333090668</v>
      </c>
      <c r="D35" s="30"/>
      <c r="E35" s="29">
        <f t="shared" ref="E35:E36" si="14">+E17+E26+E32</f>
        <v>337163854.1</v>
      </c>
      <c r="F35" s="30">
        <f>E35/C35*100</f>
        <v>25.29189215</v>
      </c>
      <c r="G35" s="29">
        <f t="shared" ref="G35:G36" si="15">+G17+G26+G32</f>
        <v>336568563.7</v>
      </c>
      <c r="H35" s="30">
        <f>G35/C35*100</f>
        <v>25.24723724</v>
      </c>
      <c r="I35" s="29">
        <f t="shared" ref="I35:I36" si="16">+I17+I26+I32</f>
        <v>324026158.7</v>
      </c>
      <c r="J35" s="30">
        <f>I35/C35*100</f>
        <v>24.30638563</v>
      </c>
    </row>
    <row r="36">
      <c r="A36" s="31"/>
      <c r="B36" s="32"/>
      <c r="C36" s="33">
        <f>+C18+C27+C33</f>
        <v>72960.28</v>
      </c>
      <c r="D36" s="34">
        <f>C36/B35*100</f>
        <v>0.005473316638</v>
      </c>
      <c r="E36" s="33">
        <f t="shared" si="14"/>
        <v>995926814.1</v>
      </c>
      <c r="F36" s="35"/>
      <c r="G36" s="33">
        <f t="shared" si="15"/>
        <v>595290.45</v>
      </c>
      <c r="H36" s="35"/>
      <c r="I36" s="33">
        <f t="shared" si="16"/>
        <v>12542405.03</v>
      </c>
      <c r="J36" s="36"/>
    </row>
    <row r="37" ht="9.0" customHeight="1">
      <c r="A37" s="37"/>
      <c r="B37" s="2"/>
      <c r="C37" s="2"/>
      <c r="D37" s="2"/>
      <c r="E37" s="2"/>
      <c r="F37" s="2"/>
      <c r="G37" s="2"/>
      <c r="H37" s="2"/>
      <c r="I37" s="2"/>
      <c r="J37" s="3"/>
    </row>
    <row r="38" ht="12.75" customHeight="1">
      <c r="A38" s="38" t="s">
        <v>27</v>
      </c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38:J38"/>
    <mergeCell ref="A1:J1"/>
    <mergeCell ref="A2:J2"/>
    <mergeCell ref="A3:J3"/>
    <mergeCell ref="A4:H4"/>
    <mergeCell ref="I4:J4"/>
    <mergeCell ref="A37:J37"/>
  </mergeCells>
  <printOptions/>
  <pageMargins bottom="0.75" footer="0.0" header="0.0" left="0.7" right="0.7" top="0.75"/>
  <pageSetup orientation="landscape"/>
  <drawing r:id="rId1"/>
</worksheet>
</file>